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<sst xmlns="http://schemas.openxmlformats.org/spreadsheetml/2006/main" count="48" uniqueCount="45">
  <si>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</si>
  <si>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</si>
  <si>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</si>
  <si>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</si>
  <si>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</si>
  <si>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</si>
  <si>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</si>
  <si>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</si>
  <si>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</si>
  <si>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</si>
  <si>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</si>
  <si>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</si>
  <si>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</si>
  <si>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</si>
  <si>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</si>
  <si>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</si>
  <si>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</si>
  <si>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</si>
  <si>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</si>
  <si>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</si>
  <si>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</si>
  <si>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</si>
  <si>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</si>
  <si>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</si>
  <si>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</si>
  <si>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</si>
  <si>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</si>
  <si>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</si>
  <si>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</si>
  <si>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</si>
  <si>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</si>
  <si>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</si>
  <si>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</si>
  <si>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</si>
  <si>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</si>
  <si>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</si>
  <si>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</si>
  <si>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</si>
  <si>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</si>
  <si>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</si>
  <si>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</si>
  <si>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</si>
  <si>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</si>
  <si>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09.10.2014</t>
  </si>
  <si>
    <t>Касові видатки станом на 09.10.2014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</si>
</sst>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4" fontId="21" fillId="0" borderId="10" xfId="54" applyNumberFormat="1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  <sheetData sheetId="7">
        <row r="10">
          <cell r="C10">
            <v>1701.24585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5">
      <selection activeCell="F6" sqref="F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2"/>
      <c r="B1" s="72"/>
      <c r="C1" s="72"/>
      <c r="D1" s="72"/>
      <c r="E1" s="72"/>
      <c r="F1" s="72"/>
    </row>
    <row r="2" spans="1:6" ht="39" customHeight="1">
      <c r="A2" s="76" t="s">
        <v>36</v>
      </c>
      <c r="B2" s="76"/>
      <c r="C2" s="76"/>
      <c r="D2" s="76"/>
      <c r="E2" s="76"/>
      <c r="F2" s="76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5" t="s">
        <v>0</v>
      </c>
      <c r="B4" s="85" t="s">
        <v>14</v>
      </c>
      <c r="C4" s="86" t="s">
        <v>37</v>
      </c>
      <c r="D4" s="63" t="s">
        <v>43</v>
      </c>
      <c r="E4" s="83" t="s">
        <v>44</v>
      </c>
      <c r="F4" s="83" t="s">
        <v>35</v>
      </c>
    </row>
    <row r="5" spans="1:6" s="6" customFormat="1" ht="21" customHeight="1" hidden="1">
      <c r="A5" s="85"/>
      <c r="B5" s="85"/>
      <c r="C5" s="86"/>
      <c r="D5" s="8"/>
      <c r="E5" s="83"/>
      <c r="F5" s="83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84" t="s">
        <v>15</v>
      </c>
      <c r="B7" s="84"/>
      <c r="C7" s="84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1153.71929</v>
      </c>
      <c r="E8" s="12"/>
      <c r="F8" s="14">
        <f>D8/C8</f>
        <v>0.3142364946207272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249.1911</v>
      </c>
      <c r="E9" s="12"/>
      <c r="F9" s="14">
        <f>D9/C9</f>
        <v>0.9294707198806414</v>
      </c>
      <c r="G9" s="6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10432.410390000001</v>
      </c>
      <c r="E11" s="17"/>
      <c r="F11" s="18">
        <f>D11/C11</f>
        <v>0.6025558168145274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10432.410390000001</v>
      </c>
      <c r="E17" s="34"/>
      <c r="F17" s="35">
        <f t="shared" si="0"/>
        <v>0.3546765624969057</v>
      </c>
    </row>
    <row r="18" spans="1:6" s="36" customFormat="1" ht="18.75">
      <c r="A18" s="60"/>
      <c r="B18" s="37" t="s">
        <v>31</v>
      </c>
      <c r="C18" s="61"/>
      <c r="D18" s="61">
        <f>D19+D20</f>
        <v>19445.71319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4170.902559999999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15274.81063</v>
      </c>
      <c r="E20" s="28"/>
      <c r="F20" s="38"/>
    </row>
    <row r="21" spans="1:6" s="36" customFormat="1" ht="36.75" customHeight="1">
      <c r="A21" s="77" t="s">
        <v>21</v>
      </c>
      <c r="B21" s="78"/>
      <c r="C21" s="78"/>
      <c r="D21" s="78"/>
      <c r="E21" s="78"/>
      <c r="F21" s="79"/>
    </row>
    <row r="22" spans="1:6" s="36" customFormat="1" ht="25.5" customHeight="1">
      <c r="A22" s="80" t="s">
        <v>22</v>
      </c>
      <c r="B22" s="81"/>
      <c r="C22" s="81"/>
      <c r="D22" s="81"/>
      <c r="E22" s="81"/>
      <c r="F22" s="82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2828.9384099999997</v>
      </c>
      <c r="E23" s="42">
        <f>E24+E34</f>
        <v>2153.37887</v>
      </c>
      <c r="F23" s="18">
        <f>D23/C23</f>
        <v>0.11426288700314668</v>
      </c>
      <c r="G23" s="74"/>
      <c r="H23" s="74"/>
      <c r="I23" s="74"/>
      <c r="J23" s="74"/>
      <c r="K23" s="74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2763.9384099999997</v>
      </c>
      <c r="E24" s="24">
        <f>SUM(E25:E31)</f>
        <v>2088.37887</v>
      </c>
      <c r="F24" s="38">
        <f>D24/C24</f>
        <v>0.25995466808732737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1701.24585</v>
      </c>
      <c r="E25" s="13">
        <f>1147.79717+183.01794</f>
        <v>1330.81511</v>
      </c>
      <c r="F25" s="38">
        <f>D25/C25</f>
        <v>0.5448515177110244</v>
      </c>
      <c r="G25" s="70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4.70537+263.3172+97.0644+305.1288</f>
        <v>670.21577</v>
      </c>
      <c r="E26" s="13">
        <f>4.70537+263.3172+97.0644</f>
        <v>365.08697000000006</v>
      </c>
      <c r="F26" s="38">
        <f>D26/C26</f>
        <v>0.13323922502375432</v>
      </c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87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87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87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87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87"/>
      <c r="F38" s="38">
        <f t="shared" si="1"/>
        <v>0</v>
      </c>
    </row>
    <row r="39" spans="1:6" s="36" customFormat="1" ht="27.75" customHeight="1">
      <c r="A39" s="80" t="s">
        <v>41</v>
      </c>
      <c r="B39" s="81"/>
      <c r="C39" s="81"/>
      <c r="D39" s="81"/>
      <c r="E39" s="81"/>
      <c r="F39" s="82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4"/>
      <c r="H40" s="74"/>
      <c r="I40" s="74"/>
      <c r="J40" s="74"/>
      <c r="K40" s="74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6173.934899999999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3086.9674499999996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3086.9674499999996</v>
      </c>
      <c r="E46" s="54">
        <f>E40+E23</f>
        <v>2340.30191</v>
      </c>
      <c r="F46" s="18">
        <f t="shared" si="1"/>
        <v>0.10494938013130047</v>
      </c>
    </row>
    <row r="47" spans="1:6" ht="21" customHeight="1">
      <c r="A47" s="75" t="s">
        <v>29</v>
      </c>
      <c r="B47" s="75"/>
      <c r="C47" s="75"/>
      <c r="D47" s="55"/>
      <c r="E47" s="55"/>
      <c r="F47" s="55"/>
    </row>
    <row r="48" spans="1:6" ht="18.75">
      <c r="A48" s="73" t="s">
        <v>30</v>
      </c>
      <c r="B48" s="73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2014-10-09T12:53:08Z</dcterms:modified>
  <cp:category/>
  <cp:version/>
  <cp:contentType/>
  <cp:contentStatus/>
</cp:coreProperties>
</file>